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livsvdc1\public\OLIVIUS\IROP 2\51. výzva - památky\Osek\infocentrum\VŘ\VŘ - IT vybavení (ZjP)\VŘ - OPAKOVÁNÍ\ZD - VZMR\"/>
    </mc:Choice>
  </mc:AlternateContent>
  <xr:revisionPtr revIDLastSave="0" documentId="13_ncr:1_{D0E93C7E-A955-4EBB-A31F-DC8733D66C34}" xr6:coauthVersionLast="47" xr6:coauthVersionMax="47" xr10:uidLastSave="{00000000-0000-0000-0000-000000000000}"/>
  <bookViews>
    <workbookView xWindow="-93" yWindow="-93" windowWidth="25786" windowHeight="13986" xr2:uid="{00000000-000D-0000-FFFF-FFFF00000000}"/>
  </bookViews>
  <sheets>
    <sheet name="Klášter Ose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9" l="1"/>
  <c r="E32" i="9" s="1"/>
  <c r="G32" i="9"/>
  <c r="I32" i="9" s="1"/>
  <c r="H32" i="9" s="1"/>
  <c r="F25" i="9"/>
  <c r="E25" i="9" s="1"/>
  <c r="G25" i="9"/>
  <c r="I25" i="9" s="1"/>
  <c r="H25" i="9" s="1"/>
  <c r="G24" i="9"/>
  <c r="I24" i="9" s="1"/>
  <c r="H24" i="9" s="1"/>
  <c r="F24" i="9"/>
  <c r="E24" i="9" s="1"/>
  <c r="G23" i="9"/>
  <c r="I23" i="9" s="1"/>
  <c r="H23" i="9" s="1"/>
  <c r="F23" i="9"/>
  <c r="E23" i="9" s="1"/>
  <c r="F31" i="9"/>
  <c r="E31" i="9" s="1"/>
  <c r="G31" i="9"/>
  <c r="I31" i="9" s="1"/>
  <c r="H31" i="9" s="1"/>
  <c r="G35" i="9"/>
  <c r="I35" i="9" s="1"/>
  <c r="H35" i="9" s="1"/>
  <c r="F35" i="9"/>
  <c r="E35" i="9" s="1"/>
  <c r="F29" i="9"/>
  <c r="E29" i="9" s="1"/>
  <c r="G29" i="9"/>
  <c r="I29" i="9" s="1"/>
  <c r="H29" i="9" s="1"/>
  <c r="F30" i="9"/>
  <c r="E30" i="9" s="1"/>
  <c r="G30" i="9"/>
  <c r="I30" i="9" s="1"/>
  <c r="H30" i="9" s="1"/>
  <c r="G28" i="9"/>
  <c r="I28" i="9" s="1"/>
  <c r="H28" i="9" s="1"/>
  <c r="F28" i="9"/>
  <c r="E28" i="9" s="1"/>
  <c r="F17" i="9"/>
  <c r="E17" i="9" s="1"/>
  <c r="G17" i="9"/>
  <c r="I17" i="9" s="1"/>
  <c r="H17" i="9" s="1"/>
  <c r="F18" i="9"/>
  <c r="E18" i="9" s="1"/>
  <c r="G18" i="9"/>
  <c r="I18" i="9" s="1"/>
  <c r="H18" i="9" s="1"/>
  <c r="F19" i="9"/>
  <c r="E19" i="9" s="1"/>
  <c r="G19" i="9"/>
  <c r="I19" i="9" s="1"/>
  <c r="H19" i="9" s="1"/>
  <c r="F20" i="9"/>
  <c r="E20" i="9" s="1"/>
  <c r="G20" i="9"/>
  <c r="I20" i="9" s="1"/>
  <c r="H20" i="9" s="1"/>
  <c r="F21" i="9"/>
  <c r="E21" i="9" s="1"/>
  <c r="G21" i="9"/>
  <c r="I21" i="9" s="1"/>
  <c r="H21" i="9" s="1"/>
  <c r="F11" i="9"/>
  <c r="E11" i="9" s="1"/>
  <c r="G11" i="9"/>
  <c r="I11" i="9" s="1"/>
  <c r="H11" i="9" s="1"/>
  <c r="F12" i="9"/>
  <c r="E12" i="9" s="1"/>
  <c r="G12" i="9"/>
  <c r="I12" i="9" s="1"/>
  <c r="H12" i="9" s="1"/>
  <c r="F13" i="9"/>
  <c r="E13" i="9" s="1"/>
  <c r="G13" i="9"/>
  <c r="I13" i="9" s="1"/>
  <c r="H13" i="9" s="1"/>
  <c r="I33" i="9" l="1"/>
  <c r="G33" i="9"/>
  <c r="I26" i="9"/>
  <c r="G26" i="9"/>
  <c r="H33" i="9" l="1"/>
  <c r="F8" i="9" l="1"/>
  <c r="E8" i="9" s="1"/>
  <c r="G8" i="9"/>
  <c r="I8" i="9" s="1"/>
  <c r="H8" i="9" s="1"/>
  <c r="F9" i="9"/>
  <c r="E9" i="9" s="1"/>
  <c r="G9" i="9"/>
  <c r="I9" i="9" s="1"/>
  <c r="H9" i="9" s="1"/>
  <c r="F10" i="9"/>
  <c r="E10" i="9" s="1"/>
  <c r="G10" i="9"/>
  <c r="I10" i="9" s="1"/>
  <c r="H10" i="9" s="1"/>
  <c r="F16" i="9" l="1"/>
  <c r="E16" i="9" s="1"/>
  <c r="G16" i="9"/>
  <c r="G22" i="9" s="1"/>
  <c r="F36" i="9"/>
  <c r="E36" i="9" s="1"/>
  <c r="G36" i="9"/>
  <c r="F37" i="9"/>
  <c r="E37" i="9" s="1"/>
  <c r="G37" i="9"/>
  <c r="I37" i="9" s="1"/>
  <c r="H37" i="9" s="1"/>
  <c r="G7" i="9"/>
  <c r="I7" i="9" s="1"/>
  <c r="F7" i="9"/>
  <c r="E7" i="9" s="1"/>
  <c r="G6" i="9"/>
  <c r="F6" i="9"/>
  <c r="E6" i="9" s="1"/>
  <c r="G38" i="9" l="1"/>
  <c r="G14" i="9"/>
  <c r="I36" i="9"/>
  <c r="I38" i="9" s="1"/>
  <c r="I16" i="9"/>
  <c r="I22" i="9" s="1"/>
  <c r="H22" i="9" s="1"/>
  <c r="I6" i="9"/>
  <c r="I14" i="9" s="1"/>
  <c r="H7" i="9"/>
  <c r="G39" i="9" l="1"/>
  <c r="I39" i="9"/>
  <c r="H16" i="9"/>
  <c r="H26" i="9"/>
  <c r="H36" i="9"/>
  <c r="H38" i="9"/>
  <c r="H6" i="9"/>
  <c r="H14" i="9"/>
  <c r="H39" i="9" l="1"/>
</calcChain>
</file>

<file path=xl/sharedStrings.xml><?xml version="1.0" encoding="utf-8"?>
<sst xmlns="http://schemas.openxmlformats.org/spreadsheetml/2006/main" count="44" uniqueCount="40">
  <si>
    <t>ks</t>
  </si>
  <si>
    <t xml:space="preserve">cena/ks bezDPH </t>
  </si>
  <si>
    <t xml:space="preserve">DPH/ks </t>
  </si>
  <si>
    <t xml:space="preserve">cena/ks sDPH </t>
  </si>
  <si>
    <t xml:space="preserve">Cena celkem  bezDPH </t>
  </si>
  <si>
    <t>DPH celkem</t>
  </si>
  <si>
    <t>Cena celkem sDPH</t>
  </si>
  <si>
    <t>Total</t>
  </si>
  <si>
    <t>USB čtečka čarových kódů suvenýrů</t>
  </si>
  <si>
    <t>projekční stolek</t>
  </si>
  <si>
    <t>kabeláž</t>
  </si>
  <si>
    <t xml:space="preserve">Projektorové pracoviště </t>
  </si>
  <si>
    <t xml:space="preserve">práce </t>
  </si>
  <si>
    <t>ozvučení</t>
  </si>
  <si>
    <t xml:space="preserve">pracoviště pokladna </t>
  </si>
  <si>
    <t>ostatní</t>
  </si>
  <si>
    <t>Notebook</t>
  </si>
  <si>
    <t xml:space="preserve">klávesnice + myš k notebooku </t>
  </si>
  <si>
    <t xml:space="preserve">brašna  na notebook </t>
  </si>
  <si>
    <t>tiskárna pro tisk plagátů A3 + kabel USB</t>
  </si>
  <si>
    <t>laminovačka A3</t>
  </si>
  <si>
    <t xml:space="preserve">folie pro laminovačku - sada </t>
  </si>
  <si>
    <t>počítač + monitor 27" all-in-one</t>
  </si>
  <si>
    <t xml:space="preserve">záložní zdroj UPS </t>
  </si>
  <si>
    <t xml:space="preserve">montážní materiál , doprava , instalační práce </t>
  </si>
  <si>
    <t xml:space="preserve">wifi Power-Line </t>
  </si>
  <si>
    <t xml:space="preserve">montážní materiál , kabely </t>
  </si>
  <si>
    <t xml:space="preserve">Termotiskárna s řezačkou vstupenek + tisk účtenek + řezačka </t>
  </si>
  <si>
    <t>WIFI čtečka QR kódů vstupenek, nap.zdroj + přísluš.</t>
  </si>
  <si>
    <t xml:space="preserve">pokladní zásuvka + adaptér do PC </t>
  </si>
  <si>
    <t>server</t>
  </si>
  <si>
    <t xml:space="preserve">SW klienti serveru </t>
  </si>
  <si>
    <t>Total Total</t>
  </si>
  <si>
    <t>wifi příslušenství</t>
  </si>
  <si>
    <t>projektor  6000lmn</t>
  </si>
  <si>
    <t xml:space="preserve">elektrické  plátno 400x250 </t>
  </si>
  <si>
    <t xml:space="preserve">doprava </t>
  </si>
  <si>
    <t xml:space="preserve">SW pro server </t>
  </si>
  <si>
    <t>POŘÍZENÍ IT VYBAVENÍ PRO NÁVŠTĚVNICKÉ CENTRUM KLÁŠTERA V OSEKU</t>
  </si>
  <si>
    <t>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</si>
</sst>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4D4D49"/>
      <name val="Calibri Light"/>
      <family val="2"/>
      <charset val="238"/>
    </font>
    <font>
      <b/>
      <sz val="16"/>
      <color rgb="FFFF0000"/>
      <name val="Arial"/>
      <family val="2"/>
      <charset val="238"/>
    </font>
    <font>
      <sz val="18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3" borderId="4" xfId="0" applyFill="1" applyBorder="1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0" fontId="1" fillId="3" borderId="4" xfId="0" applyFont="1" applyFill="1" applyBorder="1" applyAlignment="1">
      <alignment horizontal="right" wrapText="1"/>
    </xf>
    <xf numFmtId="0" fontId="2" fillId="4" borderId="3" xfId="0" applyFont="1" applyFill="1" applyBorder="1" applyAlignment="1">
      <alignment horizontal="right"/>
    </xf>
    <xf numFmtId="4" fontId="5" fillId="4" borderId="3" xfId="0" applyNumberFormat="1" applyFont="1" applyFill="1" applyBorder="1" applyAlignment="1">
      <alignment horizontal="right" vertical="top" wrapText="1"/>
    </xf>
    <xf numFmtId="164" fontId="4" fillId="4" borderId="3" xfId="0" applyNumberFormat="1" applyFont="1" applyFill="1" applyBorder="1"/>
    <xf numFmtId="0" fontId="7" fillId="4" borderId="3" xfId="0" applyFont="1" applyFill="1" applyBorder="1" applyAlignment="1">
      <alignment horizontal="right"/>
    </xf>
    <xf numFmtId="4" fontId="6" fillId="4" borderId="3" xfId="0" applyNumberFormat="1" applyFont="1" applyFill="1" applyBorder="1" applyAlignment="1">
      <alignment horizontal="right"/>
    </xf>
    <xf numFmtId="4" fontId="5" fillId="0" borderId="5" xfId="0" applyNumberFormat="1" applyFont="1" applyBorder="1" applyAlignment="1">
      <alignment vertical="top"/>
    </xf>
    <xf numFmtId="4" fontId="4" fillId="0" borderId="3" xfId="0" applyNumberFormat="1" applyFont="1" applyBorder="1" applyAlignment="1">
      <alignment vertical="top"/>
    </xf>
    <xf numFmtId="4" fontId="6" fillId="0" borderId="3" xfId="0" applyNumberFormat="1" applyFont="1" applyBorder="1" applyAlignment="1">
      <alignment horizontal="right" vertical="top"/>
    </xf>
    <xf numFmtId="4" fontId="5" fillId="4" borderId="3" xfId="0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4" fillId="0" borderId="0" xfId="0" applyFont="1" applyAlignment="1">
      <alignment horizontal="right"/>
    </xf>
    <xf numFmtId="49" fontId="11" fillId="3" borderId="3" xfId="0" applyNumberFormat="1" applyFont="1" applyFill="1" applyBorder="1" applyAlignment="1">
      <alignment horizontal="center" wrapText="1"/>
    </xf>
    <xf numFmtId="0" fontId="14" fillId="3" borderId="4" xfId="0" applyFont="1" applyFill="1" applyBorder="1" applyAlignment="1">
      <alignment horizontal="right" wrapText="1"/>
    </xf>
    <xf numFmtId="0" fontId="12" fillId="0" borderId="8" xfId="0" applyFont="1" applyBorder="1" applyAlignment="1">
      <alignment horizontal="left" wrapText="1"/>
    </xf>
    <xf numFmtId="0" fontId="15" fillId="0" borderId="0" xfId="0" applyFont="1" applyAlignment="1">
      <alignment vertical="center"/>
    </xf>
    <xf numFmtId="0" fontId="16" fillId="4" borderId="5" xfId="0" applyFont="1" applyFill="1" applyBorder="1" applyAlignment="1">
      <alignment horizontal="center"/>
    </xf>
    <xf numFmtId="0" fontId="17" fillId="3" borderId="4" xfId="0" applyFont="1" applyFill="1" applyBorder="1" applyAlignment="1">
      <alignment horizontal="right" wrapText="1"/>
    </xf>
    <xf numFmtId="0" fontId="17" fillId="3" borderId="4" xfId="0" applyFont="1" applyFill="1" applyBorder="1" applyAlignment="1">
      <alignment horizontal="left" wrapText="1"/>
    </xf>
    <xf numFmtId="0" fontId="13" fillId="0" borderId="3" xfId="0" applyFont="1" applyBorder="1" applyAlignment="1">
      <alignment horizontal="left" vertical="top" wrapText="1"/>
    </xf>
    <xf numFmtId="0" fontId="16" fillId="4" borderId="0" xfId="0" applyFont="1" applyFill="1" applyAlignment="1">
      <alignment horizontal="center"/>
    </xf>
    <xf numFmtId="0" fontId="2" fillId="4" borderId="0" xfId="0" applyFont="1" applyFill="1" applyAlignment="1">
      <alignment horizontal="right"/>
    </xf>
    <xf numFmtId="4" fontId="5" fillId="4" borderId="0" xfId="0" applyNumberFormat="1" applyFont="1" applyFill="1" applyAlignment="1">
      <alignment horizontal="right" vertical="top" wrapText="1"/>
    </xf>
    <xf numFmtId="164" fontId="4" fillId="4" borderId="0" xfId="0" applyNumberFormat="1" applyFont="1" applyFill="1"/>
    <xf numFmtId="0" fontId="7" fillId="4" borderId="0" xfId="0" applyFont="1" applyFill="1" applyAlignment="1">
      <alignment horizontal="right"/>
    </xf>
    <xf numFmtId="4" fontId="5" fillId="4" borderId="0" xfId="0" applyNumberFormat="1" applyFont="1" applyFill="1" applyAlignment="1">
      <alignment horizontal="right"/>
    </xf>
    <xf numFmtId="0" fontId="13" fillId="0" borderId="3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2" fillId="3" borderId="0" xfId="0" applyFont="1" applyFill="1"/>
    <xf numFmtId="0" fontId="18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0"/>
  <sheetViews>
    <sheetView tabSelected="1" topLeftCell="A9" zoomScale="70" zoomScaleNormal="70" workbookViewId="0">
      <selection activeCell="B7" sqref="B7"/>
    </sheetView>
  </sheetViews>
  <sheetFormatPr defaultRowHeight="14.35" x14ac:dyDescent="0.5"/>
  <cols>
    <col min="1" max="1" width="18" customWidth="1"/>
    <col min="2" max="2" width="77.87890625" customWidth="1"/>
    <col min="4" max="4" width="17.3515625" customWidth="1"/>
    <col min="5" max="5" width="13.52734375" customWidth="1"/>
    <col min="6" max="6" width="14.1171875" customWidth="1"/>
    <col min="7" max="7" width="17.87890625" customWidth="1"/>
    <col min="8" max="8" width="16.41015625" customWidth="1"/>
    <col min="9" max="9" width="17.1171875" customWidth="1"/>
    <col min="10" max="10" width="11" customWidth="1"/>
    <col min="11" max="11" width="9.64453125" customWidth="1"/>
    <col min="12" max="12" width="14.1171875" customWidth="1"/>
  </cols>
  <sheetData>
    <row r="1" spans="2:9" ht="20.7" x14ac:dyDescent="0.7">
      <c r="B1" s="38" t="s">
        <v>39</v>
      </c>
    </row>
    <row r="2" spans="2:9" ht="23.7" thickBot="1" x14ac:dyDescent="0.85">
      <c r="B2" s="37" t="s">
        <v>38</v>
      </c>
      <c r="C2" s="2"/>
      <c r="D2" s="2"/>
      <c r="E2" s="2"/>
      <c r="F2" s="2"/>
      <c r="G2" s="21"/>
      <c r="H2" s="22"/>
      <c r="I2" s="21"/>
    </row>
    <row r="3" spans="2:9" ht="19.5" customHeight="1" x14ac:dyDescent="0.5">
      <c r="B3" s="33"/>
      <c r="C3" s="35" t="s">
        <v>0</v>
      </c>
      <c r="D3" s="31" t="s">
        <v>1</v>
      </c>
      <c r="E3" s="31" t="s">
        <v>2</v>
      </c>
      <c r="F3" s="31" t="s">
        <v>3</v>
      </c>
      <c r="G3" s="31" t="s">
        <v>4</v>
      </c>
      <c r="H3" s="31" t="s">
        <v>5</v>
      </c>
      <c r="I3" s="31" t="s">
        <v>6</v>
      </c>
    </row>
    <row r="4" spans="2:9" ht="14.7" thickBot="1" x14ac:dyDescent="0.55000000000000004">
      <c r="B4" s="34"/>
      <c r="C4" s="36"/>
      <c r="D4" s="32"/>
      <c r="E4" s="32"/>
      <c r="F4" s="32"/>
      <c r="G4" s="32"/>
      <c r="H4" s="32"/>
      <c r="I4" s="32"/>
    </row>
    <row r="5" spans="2:9" ht="20.7" x14ac:dyDescent="0.7">
      <c r="B5" s="16" t="s">
        <v>11</v>
      </c>
      <c r="C5" s="3"/>
      <c r="D5" s="4"/>
      <c r="E5" s="1"/>
      <c r="F5" s="1"/>
      <c r="G5" s="17"/>
      <c r="H5" s="1"/>
      <c r="I5" s="17"/>
    </row>
    <row r="6" spans="2:9" ht="20.7" x14ac:dyDescent="0.7">
      <c r="B6" s="18" t="s">
        <v>34</v>
      </c>
      <c r="C6" s="14">
        <v>1</v>
      </c>
      <c r="D6" s="10"/>
      <c r="E6" s="11">
        <f t="shared" ref="E6:E7" si="0">F6-D6</f>
        <v>0</v>
      </c>
      <c r="F6" s="12">
        <f t="shared" ref="F6:F7" si="1">D6*1.21</f>
        <v>0</v>
      </c>
      <c r="G6" s="12">
        <f t="shared" ref="G6:G7" si="2">C6*D6</f>
        <v>0</v>
      </c>
      <c r="H6" s="12">
        <f t="shared" ref="H6:H7" si="3">I6-G6</f>
        <v>0</v>
      </c>
      <c r="I6" s="12">
        <f t="shared" ref="I6:I7" si="4">G6*1.21</f>
        <v>0</v>
      </c>
    </row>
    <row r="7" spans="2:9" ht="20.7" x14ac:dyDescent="0.6">
      <c r="B7" s="23" t="s">
        <v>35</v>
      </c>
      <c r="C7" s="14">
        <v>1</v>
      </c>
      <c r="D7" s="10"/>
      <c r="E7" s="11">
        <f t="shared" si="0"/>
        <v>0</v>
      </c>
      <c r="F7" s="12">
        <f t="shared" si="1"/>
        <v>0</v>
      </c>
      <c r="G7" s="12">
        <f t="shared" si="2"/>
        <v>0</v>
      </c>
      <c r="H7" s="12">
        <f t="shared" si="3"/>
        <v>0</v>
      </c>
      <c r="I7" s="12">
        <f t="shared" si="4"/>
        <v>0</v>
      </c>
    </row>
    <row r="8" spans="2:9" ht="20.7" x14ac:dyDescent="0.6">
      <c r="B8" s="23" t="s">
        <v>9</v>
      </c>
      <c r="C8" s="14">
        <v>1</v>
      </c>
      <c r="D8" s="10"/>
      <c r="E8" s="11">
        <f t="shared" ref="E8:E10" si="5">F8-D8</f>
        <v>0</v>
      </c>
      <c r="F8" s="12">
        <f t="shared" ref="F8:F10" si="6">D8*1.21</f>
        <v>0</v>
      </c>
      <c r="G8" s="12">
        <f t="shared" ref="G8:G10" si="7">C8*D8</f>
        <v>0</v>
      </c>
      <c r="H8" s="12">
        <f t="shared" ref="H8:H10" si="8">I8-G8</f>
        <v>0</v>
      </c>
      <c r="I8" s="12">
        <f t="shared" ref="I8:I10" si="9">G8*1.21</f>
        <v>0</v>
      </c>
    </row>
    <row r="9" spans="2:9" ht="20.7" x14ac:dyDescent="0.6">
      <c r="B9" s="23" t="s">
        <v>10</v>
      </c>
      <c r="C9" s="14">
        <v>2</v>
      </c>
      <c r="D9" s="10"/>
      <c r="E9" s="11">
        <f t="shared" si="5"/>
        <v>0</v>
      </c>
      <c r="F9" s="12">
        <f t="shared" si="6"/>
        <v>0</v>
      </c>
      <c r="G9" s="12">
        <f t="shared" si="7"/>
        <v>0</v>
      </c>
      <c r="H9" s="12">
        <f t="shared" si="8"/>
        <v>0</v>
      </c>
      <c r="I9" s="12">
        <f t="shared" si="9"/>
        <v>0</v>
      </c>
    </row>
    <row r="10" spans="2:9" ht="20.7" x14ac:dyDescent="0.6">
      <c r="B10" s="23" t="s">
        <v>13</v>
      </c>
      <c r="C10" s="14">
        <v>1</v>
      </c>
      <c r="D10" s="10"/>
      <c r="E10" s="11">
        <f t="shared" si="5"/>
        <v>0</v>
      </c>
      <c r="F10" s="12">
        <f t="shared" si="6"/>
        <v>0</v>
      </c>
      <c r="G10" s="12">
        <f t="shared" si="7"/>
        <v>0</v>
      </c>
      <c r="H10" s="12">
        <f t="shared" si="8"/>
        <v>0</v>
      </c>
      <c r="I10" s="12">
        <f t="shared" si="9"/>
        <v>0</v>
      </c>
    </row>
    <row r="11" spans="2:9" ht="20.7" x14ac:dyDescent="0.6">
      <c r="B11" s="23" t="s">
        <v>16</v>
      </c>
      <c r="C11" s="14">
        <v>1</v>
      </c>
      <c r="D11" s="10"/>
      <c r="E11" s="11">
        <f t="shared" ref="E11:E13" si="10">F11-D11</f>
        <v>0</v>
      </c>
      <c r="F11" s="12">
        <f t="shared" ref="F11:F13" si="11">D11*1.21</f>
        <v>0</v>
      </c>
      <c r="G11" s="12">
        <f t="shared" ref="G11:G13" si="12">C11*D11</f>
        <v>0</v>
      </c>
      <c r="H11" s="12">
        <f t="shared" ref="H11:H13" si="13">I11-G11</f>
        <v>0</v>
      </c>
      <c r="I11" s="12">
        <f t="shared" ref="I11:I13" si="14">G11*1.21</f>
        <v>0</v>
      </c>
    </row>
    <row r="12" spans="2:9" ht="20.7" x14ac:dyDescent="0.6">
      <c r="B12" s="23" t="s">
        <v>18</v>
      </c>
      <c r="C12" s="14">
        <v>1</v>
      </c>
      <c r="D12" s="10"/>
      <c r="E12" s="11">
        <f t="shared" si="10"/>
        <v>0</v>
      </c>
      <c r="F12" s="12">
        <f t="shared" si="11"/>
        <v>0</v>
      </c>
      <c r="G12" s="12">
        <f t="shared" si="12"/>
        <v>0</v>
      </c>
      <c r="H12" s="12">
        <f t="shared" si="13"/>
        <v>0</v>
      </c>
      <c r="I12" s="12">
        <f t="shared" si="14"/>
        <v>0</v>
      </c>
    </row>
    <row r="13" spans="2:9" ht="20.7" x14ac:dyDescent="0.6">
      <c r="B13" s="23" t="s">
        <v>17</v>
      </c>
      <c r="C13" s="14">
        <v>1</v>
      </c>
      <c r="D13" s="10"/>
      <c r="E13" s="11">
        <f t="shared" si="10"/>
        <v>0</v>
      </c>
      <c r="F13" s="12">
        <f t="shared" si="11"/>
        <v>0</v>
      </c>
      <c r="G13" s="12">
        <f t="shared" si="12"/>
        <v>0</v>
      </c>
      <c r="H13" s="12">
        <f t="shared" si="13"/>
        <v>0</v>
      </c>
      <c r="I13" s="12">
        <f t="shared" si="14"/>
        <v>0</v>
      </c>
    </row>
    <row r="14" spans="2:9" ht="20" x14ac:dyDescent="0.6">
      <c r="B14" s="20"/>
      <c r="C14" s="5"/>
      <c r="D14" s="6"/>
      <c r="E14" s="7"/>
      <c r="F14" s="8" t="s">
        <v>7</v>
      </c>
      <c r="G14" s="13">
        <f>SUM(G6:G13)</f>
        <v>0</v>
      </c>
      <c r="H14" s="9">
        <f>I14-G14</f>
        <v>0</v>
      </c>
      <c r="I14" s="13">
        <f>SUM(I6:I13)</f>
        <v>0</v>
      </c>
    </row>
    <row r="15" spans="2:9" ht="20.7" x14ac:dyDescent="0.7">
      <c r="B15" s="16" t="s">
        <v>14</v>
      </c>
      <c r="C15" s="3"/>
      <c r="D15" s="4"/>
      <c r="E15" s="1"/>
      <c r="F15" s="1"/>
      <c r="G15" s="17"/>
      <c r="H15" s="1"/>
      <c r="I15" s="17"/>
    </row>
    <row r="16" spans="2:9" ht="20.7" x14ac:dyDescent="0.6">
      <c r="B16" s="23" t="s">
        <v>22</v>
      </c>
      <c r="C16" s="14">
        <v>1</v>
      </c>
      <c r="D16" s="10"/>
      <c r="E16" s="11">
        <f t="shared" ref="E16:E37" si="15">F16-D16</f>
        <v>0</v>
      </c>
      <c r="F16" s="12">
        <f t="shared" ref="F16:F37" si="16">D16*1.21</f>
        <v>0</v>
      </c>
      <c r="G16" s="12">
        <f t="shared" ref="G16:G37" si="17">C16*D16</f>
        <v>0</v>
      </c>
      <c r="H16" s="12">
        <f t="shared" ref="H16:H37" si="18">I16-G16</f>
        <v>0</v>
      </c>
      <c r="I16" s="12">
        <f t="shared" ref="I16:I37" si="19">G16*1.21</f>
        <v>0</v>
      </c>
    </row>
    <row r="17" spans="2:9" ht="20.7" x14ac:dyDescent="0.6">
      <c r="B17" s="23" t="s">
        <v>29</v>
      </c>
      <c r="C17" s="14">
        <v>1</v>
      </c>
      <c r="D17" s="10"/>
      <c r="E17" s="11">
        <f t="shared" ref="E17:E21" si="20">F17-D17</f>
        <v>0</v>
      </c>
      <c r="F17" s="12">
        <f t="shared" ref="F17:F21" si="21">D17*1.21</f>
        <v>0</v>
      </c>
      <c r="G17" s="12">
        <f t="shared" ref="G17:G21" si="22">C17*D17</f>
        <v>0</v>
      </c>
      <c r="H17" s="12">
        <f t="shared" ref="H17:H21" si="23">I17-G17</f>
        <v>0</v>
      </c>
      <c r="I17" s="12">
        <f t="shared" ref="I17:I21" si="24">G17*1.21</f>
        <v>0</v>
      </c>
    </row>
    <row r="18" spans="2:9" ht="20.7" x14ac:dyDescent="0.6">
      <c r="B18" s="23" t="s">
        <v>23</v>
      </c>
      <c r="C18" s="14">
        <v>1</v>
      </c>
      <c r="D18" s="10"/>
      <c r="E18" s="11">
        <f t="shared" si="20"/>
        <v>0</v>
      </c>
      <c r="F18" s="12">
        <f t="shared" si="21"/>
        <v>0</v>
      </c>
      <c r="G18" s="12">
        <f t="shared" si="22"/>
        <v>0</v>
      </c>
      <c r="H18" s="12">
        <f t="shared" si="23"/>
        <v>0</v>
      </c>
      <c r="I18" s="12">
        <f t="shared" si="24"/>
        <v>0</v>
      </c>
    </row>
    <row r="19" spans="2:9" ht="20.7" x14ac:dyDescent="0.6">
      <c r="B19" s="23" t="s">
        <v>27</v>
      </c>
      <c r="C19" s="14">
        <v>1</v>
      </c>
      <c r="D19" s="10"/>
      <c r="E19" s="11">
        <f t="shared" si="20"/>
        <v>0</v>
      </c>
      <c r="F19" s="12">
        <f t="shared" si="21"/>
        <v>0</v>
      </c>
      <c r="G19" s="12">
        <f t="shared" si="22"/>
        <v>0</v>
      </c>
      <c r="H19" s="12">
        <f t="shared" si="23"/>
        <v>0</v>
      </c>
      <c r="I19" s="12">
        <f t="shared" si="24"/>
        <v>0</v>
      </c>
    </row>
    <row r="20" spans="2:9" ht="20.7" x14ac:dyDescent="0.6">
      <c r="B20" s="23" t="s">
        <v>28</v>
      </c>
      <c r="C20" s="14">
        <v>1</v>
      </c>
      <c r="D20" s="10"/>
      <c r="E20" s="11">
        <f t="shared" si="20"/>
        <v>0</v>
      </c>
      <c r="F20" s="12">
        <f t="shared" si="21"/>
        <v>0</v>
      </c>
      <c r="G20" s="12">
        <f t="shared" si="22"/>
        <v>0</v>
      </c>
      <c r="H20" s="12">
        <f t="shared" si="23"/>
        <v>0</v>
      </c>
      <c r="I20" s="12">
        <f t="shared" si="24"/>
        <v>0</v>
      </c>
    </row>
    <row r="21" spans="2:9" ht="20.7" x14ac:dyDescent="0.6">
      <c r="B21" s="23" t="s">
        <v>8</v>
      </c>
      <c r="C21" s="14">
        <v>1</v>
      </c>
      <c r="D21" s="10"/>
      <c r="E21" s="11">
        <f t="shared" si="20"/>
        <v>0</v>
      </c>
      <c r="F21" s="12">
        <f t="shared" si="21"/>
        <v>0</v>
      </c>
      <c r="G21" s="12">
        <f t="shared" si="22"/>
        <v>0</v>
      </c>
      <c r="H21" s="12">
        <f t="shared" si="23"/>
        <v>0</v>
      </c>
      <c r="I21" s="12">
        <f t="shared" si="24"/>
        <v>0</v>
      </c>
    </row>
    <row r="22" spans="2:9" ht="20" x14ac:dyDescent="0.6">
      <c r="B22" s="20"/>
      <c r="C22" s="5"/>
      <c r="D22" s="6"/>
      <c r="E22" s="7"/>
      <c r="F22" s="8" t="s">
        <v>7</v>
      </c>
      <c r="G22" s="13">
        <f>SUM(G16:G21)</f>
        <v>0</v>
      </c>
      <c r="H22" s="9">
        <f>I22-G22</f>
        <v>0</v>
      </c>
      <c r="I22" s="13">
        <f>SUM(I16:I21)</f>
        <v>0</v>
      </c>
    </row>
    <row r="23" spans="2:9" ht="20.7" x14ac:dyDescent="0.6">
      <c r="B23" s="23" t="s">
        <v>30</v>
      </c>
      <c r="C23" s="14">
        <v>1</v>
      </c>
      <c r="D23" s="10"/>
      <c r="E23" s="11">
        <f t="shared" ref="E23:E24" si="25">F23-D23</f>
        <v>0</v>
      </c>
      <c r="F23" s="12">
        <f t="shared" ref="F23:F24" si="26">D23*1.21</f>
        <v>0</v>
      </c>
      <c r="G23" s="12">
        <f t="shared" ref="G23:G24" si="27">C23*D23</f>
        <v>0</v>
      </c>
      <c r="H23" s="12">
        <f t="shared" ref="H23:H24" si="28">I23-G23</f>
        <v>0</v>
      </c>
      <c r="I23" s="12">
        <f t="shared" ref="I23:I24" si="29">G23*1.21</f>
        <v>0</v>
      </c>
    </row>
    <row r="24" spans="2:9" ht="20.7" x14ac:dyDescent="0.6">
      <c r="B24" s="23" t="s">
        <v>37</v>
      </c>
      <c r="C24" s="14">
        <v>1</v>
      </c>
      <c r="D24" s="10"/>
      <c r="E24" s="11">
        <f t="shared" si="25"/>
        <v>0</v>
      </c>
      <c r="F24" s="12">
        <f t="shared" si="26"/>
        <v>0</v>
      </c>
      <c r="G24" s="12">
        <f t="shared" si="27"/>
        <v>0</v>
      </c>
      <c r="H24" s="12">
        <f t="shared" si="28"/>
        <v>0</v>
      </c>
      <c r="I24" s="12">
        <f t="shared" si="29"/>
        <v>0</v>
      </c>
    </row>
    <row r="25" spans="2:9" ht="20.7" x14ac:dyDescent="0.6">
      <c r="B25" s="23" t="s">
        <v>31</v>
      </c>
      <c r="C25" s="14">
        <v>10</v>
      </c>
      <c r="D25" s="10"/>
      <c r="E25" s="11">
        <f t="shared" ref="E25" si="30">F25-D25</f>
        <v>0</v>
      </c>
      <c r="F25" s="12">
        <f t="shared" ref="F25" si="31">D25*1.21</f>
        <v>0</v>
      </c>
      <c r="G25" s="12">
        <f t="shared" ref="G25" si="32">C25*D25</f>
        <v>0</v>
      </c>
      <c r="H25" s="12">
        <f t="shared" ref="H25" si="33">I25-G25</f>
        <v>0</v>
      </c>
      <c r="I25" s="12">
        <f t="shared" ref="I25" si="34">G25*1.21</f>
        <v>0</v>
      </c>
    </row>
    <row r="26" spans="2:9" ht="20" x14ac:dyDescent="0.6">
      <c r="B26" s="20"/>
      <c r="C26" s="5"/>
      <c r="D26" s="6"/>
      <c r="E26" s="7"/>
      <c r="F26" s="8" t="s">
        <v>7</v>
      </c>
      <c r="G26" s="13">
        <f>SUM(G23:G25)</f>
        <v>0</v>
      </c>
      <c r="H26" s="9">
        <f>I26-G26</f>
        <v>0</v>
      </c>
      <c r="I26" s="13">
        <f>SUM(I23:I25)</f>
        <v>0</v>
      </c>
    </row>
    <row r="27" spans="2:9" ht="20.7" x14ac:dyDescent="0.7">
      <c r="B27" s="16" t="s">
        <v>15</v>
      </c>
      <c r="C27" s="3"/>
      <c r="D27" s="4"/>
      <c r="E27" s="1"/>
      <c r="F27" s="1"/>
      <c r="G27" s="17"/>
      <c r="H27" s="1"/>
      <c r="I27" s="17"/>
    </row>
    <row r="28" spans="2:9" ht="20.7" x14ac:dyDescent="0.6">
      <c r="B28" s="23" t="s">
        <v>19</v>
      </c>
      <c r="C28" s="14">
        <v>1</v>
      </c>
      <c r="D28" s="10"/>
      <c r="E28" s="11">
        <f t="shared" ref="E28" si="35">F28-D28</f>
        <v>0</v>
      </c>
      <c r="F28" s="12">
        <f t="shared" ref="F28" si="36">D28*1.21</f>
        <v>0</v>
      </c>
      <c r="G28" s="12">
        <f t="shared" ref="G28" si="37">C28*D28</f>
        <v>0</v>
      </c>
      <c r="H28" s="12">
        <f t="shared" ref="H28" si="38">I28-G28</f>
        <v>0</v>
      </c>
      <c r="I28" s="12">
        <f t="shared" ref="I28" si="39">G28*1.21</f>
        <v>0</v>
      </c>
    </row>
    <row r="29" spans="2:9" ht="20.7" x14ac:dyDescent="0.6">
      <c r="B29" s="23" t="s">
        <v>20</v>
      </c>
      <c r="C29" s="14">
        <v>1</v>
      </c>
      <c r="D29" s="10"/>
      <c r="E29" s="11">
        <f t="shared" ref="E29:E30" si="40">F29-D29</f>
        <v>0</v>
      </c>
      <c r="F29" s="12">
        <f t="shared" ref="F29:F30" si="41">D29*1.21</f>
        <v>0</v>
      </c>
      <c r="G29" s="12">
        <f t="shared" ref="G29:G30" si="42">C29*D29</f>
        <v>0</v>
      </c>
      <c r="H29" s="12">
        <f t="shared" ref="H29:H30" si="43">I29-G29</f>
        <v>0</v>
      </c>
      <c r="I29" s="12">
        <f t="shared" ref="I29:I30" si="44">G29*1.21</f>
        <v>0</v>
      </c>
    </row>
    <row r="30" spans="2:9" ht="20.7" x14ac:dyDescent="0.6">
      <c r="B30" s="23" t="s">
        <v>21</v>
      </c>
      <c r="C30" s="14">
        <v>1</v>
      </c>
      <c r="D30" s="10"/>
      <c r="E30" s="11">
        <f t="shared" si="40"/>
        <v>0</v>
      </c>
      <c r="F30" s="12">
        <f t="shared" si="41"/>
        <v>0</v>
      </c>
      <c r="G30" s="12">
        <f t="shared" si="42"/>
        <v>0</v>
      </c>
      <c r="H30" s="12">
        <f t="shared" si="43"/>
        <v>0</v>
      </c>
      <c r="I30" s="12">
        <f t="shared" si="44"/>
        <v>0</v>
      </c>
    </row>
    <row r="31" spans="2:9" ht="20.7" x14ac:dyDescent="0.6">
      <c r="B31" s="23" t="s">
        <v>25</v>
      </c>
      <c r="C31" s="14">
        <v>8</v>
      </c>
      <c r="D31" s="10"/>
      <c r="E31" s="11">
        <f t="shared" ref="E31" si="45">F31-D31</f>
        <v>0</v>
      </c>
      <c r="F31" s="12">
        <f t="shared" ref="F31" si="46">D31*1.21</f>
        <v>0</v>
      </c>
      <c r="G31" s="12">
        <f t="shared" ref="G31" si="47">C31*D31</f>
        <v>0</v>
      </c>
      <c r="H31" s="12">
        <f t="shared" ref="H31" si="48">I31-G31</f>
        <v>0</v>
      </c>
      <c r="I31" s="12">
        <f t="shared" ref="I31" si="49">G31*1.21</f>
        <v>0</v>
      </c>
    </row>
    <row r="32" spans="2:9" ht="20.7" x14ac:dyDescent="0.6">
      <c r="B32" s="23" t="s">
        <v>33</v>
      </c>
      <c r="C32" s="14">
        <v>8</v>
      </c>
      <c r="D32" s="10"/>
      <c r="E32" s="11">
        <f t="shared" ref="E32" si="50">F32-D32</f>
        <v>0</v>
      </c>
      <c r="F32" s="12">
        <f t="shared" ref="F32" si="51">D32*1.21</f>
        <v>0</v>
      </c>
      <c r="G32" s="12">
        <f t="shared" ref="G32" si="52">C32*D32</f>
        <v>0</v>
      </c>
      <c r="H32" s="12">
        <f t="shared" ref="H32" si="53">I32-G32</f>
        <v>0</v>
      </c>
      <c r="I32" s="12">
        <f t="shared" ref="I32" si="54">G32*1.21</f>
        <v>0</v>
      </c>
    </row>
    <row r="33" spans="2:9" ht="20" x14ac:dyDescent="0.6">
      <c r="B33" s="20"/>
      <c r="C33" s="5"/>
      <c r="D33" s="6"/>
      <c r="E33" s="7"/>
      <c r="F33" s="8" t="s">
        <v>7</v>
      </c>
      <c r="G33" s="13">
        <f>SUM(G28:G32)</f>
        <v>0</v>
      </c>
      <c r="H33" s="9">
        <f>I33-G33</f>
        <v>0</v>
      </c>
      <c r="I33" s="13">
        <f>SUM(I28:I32)</f>
        <v>0</v>
      </c>
    </row>
    <row r="34" spans="2:9" ht="20.7" x14ac:dyDescent="0.7">
      <c r="B34" s="16" t="s">
        <v>24</v>
      </c>
      <c r="C34" s="3"/>
      <c r="D34" s="4"/>
      <c r="E34" s="1"/>
      <c r="F34" s="1"/>
      <c r="G34" s="17"/>
      <c r="H34" s="1"/>
      <c r="I34" s="17"/>
    </row>
    <row r="35" spans="2:9" ht="20.7" x14ac:dyDescent="0.6">
      <c r="B35" s="23" t="s">
        <v>26</v>
      </c>
      <c r="C35" s="14">
        <v>1</v>
      </c>
      <c r="D35" s="10"/>
      <c r="E35" s="11">
        <f t="shared" ref="E35" si="55">F35-D35</f>
        <v>0</v>
      </c>
      <c r="F35" s="12">
        <f t="shared" ref="F35" si="56">D35*1.21</f>
        <v>0</v>
      </c>
      <c r="G35" s="12">
        <f t="shared" ref="G35" si="57">C35*D35</f>
        <v>0</v>
      </c>
      <c r="H35" s="12">
        <f t="shared" ref="H35" si="58">I35-G35</f>
        <v>0</v>
      </c>
      <c r="I35" s="12">
        <f t="shared" ref="I35" si="59">G35*1.21</f>
        <v>0</v>
      </c>
    </row>
    <row r="36" spans="2:9" ht="20.7" x14ac:dyDescent="0.6">
      <c r="B36" s="23" t="s">
        <v>12</v>
      </c>
      <c r="C36" s="14">
        <v>1</v>
      </c>
      <c r="D36" s="10"/>
      <c r="E36" s="11">
        <f t="shared" si="15"/>
        <v>0</v>
      </c>
      <c r="F36" s="12">
        <f t="shared" si="16"/>
        <v>0</v>
      </c>
      <c r="G36" s="12">
        <f t="shared" si="17"/>
        <v>0</v>
      </c>
      <c r="H36" s="12">
        <f t="shared" si="18"/>
        <v>0</v>
      </c>
      <c r="I36" s="12">
        <f t="shared" si="19"/>
        <v>0</v>
      </c>
    </row>
    <row r="37" spans="2:9" ht="20.7" x14ac:dyDescent="0.6">
      <c r="B37" s="30" t="s">
        <v>36</v>
      </c>
      <c r="C37" s="14">
        <v>3</v>
      </c>
      <c r="D37" s="10"/>
      <c r="E37" s="11">
        <f t="shared" si="15"/>
        <v>0</v>
      </c>
      <c r="F37" s="12">
        <f t="shared" si="16"/>
        <v>0</v>
      </c>
      <c r="G37" s="12">
        <f t="shared" si="17"/>
        <v>0</v>
      </c>
      <c r="H37" s="12">
        <f t="shared" si="18"/>
        <v>0</v>
      </c>
      <c r="I37" s="12">
        <f t="shared" si="19"/>
        <v>0</v>
      </c>
    </row>
    <row r="38" spans="2:9" ht="20" x14ac:dyDescent="0.6">
      <c r="B38" s="20"/>
      <c r="C38" s="5"/>
      <c r="D38" s="6"/>
      <c r="E38" s="7"/>
      <c r="F38" s="8" t="s">
        <v>7</v>
      </c>
      <c r="G38" s="13">
        <f>SUM(G35:G37)</f>
        <v>0</v>
      </c>
      <c r="H38" s="9">
        <f>I38-G38</f>
        <v>0</v>
      </c>
      <c r="I38" s="13">
        <f>SUM(I35:I37)</f>
        <v>0</v>
      </c>
    </row>
    <row r="39" spans="2:9" ht="20" x14ac:dyDescent="0.6">
      <c r="B39" s="24"/>
      <c r="C39" s="25"/>
      <c r="D39" s="26"/>
      <c r="E39" s="27"/>
      <c r="F39" s="28" t="s">
        <v>32</v>
      </c>
      <c r="G39" s="29">
        <f>G38+G33+G26+G22+G14</f>
        <v>0</v>
      </c>
      <c r="H39" s="9">
        <f>I39-G39</f>
        <v>0</v>
      </c>
      <c r="I39" s="29">
        <f>I38+I33+I26+I22+I14</f>
        <v>0</v>
      </c>
    </row>
    <row r="40" spans="2:9" ht="18" x14ac:dyDescent="0.6">
      <c r="C40" s="15"/>
      <c r="D40" s="19"/>
    </row>
  </sheetData>
  <mergeCells count="8">
    <mergeCell ref="H3:H4"/>
    <mergeCell ref="I3:I4"/>
    <mergeCell ref="B3:B4"/>
    <mergeCell ref="C3:C4"/>
    <mergeCell ref="D3:D4"/>
    <mergeCell ref="E3:E4"/>
    <mergeCell ref="F3:F4"/>
    <mergeCell ref="G3:G4"/>
  </mergeCells>
  <pageMargins left="0.70866141732283472" right="0.70866141732283472" top="0.78740157480314965" bottom="0.78740157480314965" header="0.31496062992125984" footer="0.31496062992125984"/>
  <pageSetup paperSize="9"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8" ma:contentTypeDescription="Vytvoří nový dokument" ma:contentTypeScope="" ma:versionID="4e101c188b83a44ad2d8c840c660f831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4a9eb1c4dd4670da459e6523f25a748e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ee3cbe7c-a8ee-4dc5-b010-e39b451997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b93befd-e567-4531-8c53-c5d7922e257b}" ma:internalName="TaxCatchAll" ma:showField="CatchAllData" ma:web="93079506-c2de-43e9-97ff-6b5dff6bbf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079506-c2de-43e9-97ff-6b5dff6bbf8f" xsi:nil="true"/>
    <lcf76f155ced4ddcb4097134ff3c332f xmlns="492dcca4-c9b5-49a4-8a16-fdc4b3ef78e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E1E03B-93C9-4B0A-90D4-DC92EE136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26F6202-2920-4B13-BACB-D82FFE423A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A966A4-1BEA-4FA3-979C-82BFD00C80F2}">
  <ds:schemaRefs>
    <ds:schemaRef ds:uri="http://schemas.microsoft.com/office/2006/metadata/properties"/>
    <ds:schemaRef ds:uri="http://schemas.microsoft.com/office/infopath/2007/PartnerControls"/>
    <ds:schemaRef ds:uri="93079506-c2de-43e9-97ff-6b5dff6bbf8f"/>
    <ds:schemaRef ds:uri="492dcca4-c9b5-49a4-8a16-fdc4b3ef78e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Klášter Osek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VUJO Czech - VUJO s.r.o</dc:creator>
  <cp:lastModifiedBy>Mgr. Tomáš Správka</cp:lastModifiedBy>
  <cp:lastPrinted>2025-07-11T08:16:02Z</cp:lastPrinted>
  <dcterms:created xsi:type="dcterms:W3CDTF">2016-03-23T15:44:51Z</dcterms:created>
  <dcterms:modified xsi:type="dcterms:W3CDTF">2025-07-11T08:16:06Z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  <property fmtid="{D5CDD505-2E9C-101B-9397-08002B2CF9AE}" pid="3" name="MediaServiceImageTags">
    <vt:lpwstr/>
  </property>
</Properties>
</file>